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8070" activeTab="3"/>
  </bookViews>
  <sheets>
    <sheet name="E-model comparison" sheetId="1" r:id="rId1"/>
    <sheet name="FEC quality" sheetId="2" r:id="rId2"/>
    <sheet name="FEC vs. LBR" sheetId="3" r:id="rId3"/>
    <sheet name="E-model standard curves" sheetId="4" r:id="rId4"/>
  </sheets>
  <definedNames/>
  <calcPr fullCalcOnLoad="1"/>
</workbook>
</file>

<file path=xl/sharedStrings.xml><?xml version="1.0" encoding="utf-8"?>
<sst xmlns="http://schemas.openxmlformats.org/spreadsheetml/2006/main" count="35" uniqueCount="21">
  <si>
    <t>loss rate</t>
  </si>
  <si>
    <t>MOS</t>
  </si>
  <si>
    <t>R</t>
  </si>
  <si>
    <t>Ie</t>
  </si>
  <si>
    <t>G.729 T=20ms random loss, based on G.108 E-model</t>
  </si>
  <si>
    <t>G.729 T=20ms Gilbert loss, p_c=30%</t>
  </si>
  <si>
    <t>MOS_emodel</t>
  </si>
  <si>
    <t>MOS w/o FEC, T=20ms</t>
  </si>
  <si>
    <t>MOS w. FEC, T=20ms</t>
  </si>
  <si>
    <t>MOS w/o FEC, T=40ms</t>
  </si>
  <si>
    <t>MOS w. FEC, T=40ms</t>
  </si>
  <si>
    <t>G.729 quality with respect to packet interval T and the optional use of FEC</t>
  </si>
  <si>
    <t>AMR 12.2+6.7 LBR</t>
  </si>
  <si>
    <t>G.729+G.723.1 LBR</t>
  </si>
  <si>
    <t>G.729 FEC (2,1)</t>
  </si>
  <si>
    <t>AMR 12.2 FEC (3,2)</t>
  </si>
  <si>
    <t>G.729 as main codec, T=30ms</t>
  </si>
  <si>
    <t>AMR 12.2kb/s as main codec, T=20ms</t>
  </si>
  <si>
    <t>Ie bursty loss</t>
  </si>
  <si>
    <t>G.711 with PLC (packet loss concealment)</t>
  </si>
  <si>
    <t>Ie random loss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</si>
</sst>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</numFmts>
  <fonts count="13">
    <font>
      <sz val="10"/>
      <name val="Arial"/>
      <family val="0"/>
    </font>
    <font>
      <sz val="10.25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  <font>
      <b/>
      <sz val="11.25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9.75"/>
      <name val="Arial"/>
      <family val="0"/>
    </font>
    <font>
      <b/>
      <sz val="8.25"/>
      <name val="Arial"/>
      <family val="0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G.729 quality under loss, T=20ms, no FEC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random loss, based on G.108 E-model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'E-model comparison'!$A$3:$A$11</c:f>
              <c:numCache/>
            </c:numRef>
          </c:xVal>
          <c:yVal>
            <c:numRef>
              <c:f>'E-model comparison'!$D$3:$D$11</c:f>
              <c:numCache/>
            </c:numRef>
          </c:yVal>
          <c:smooth val="0"/>
        </c:ser>
        <c:ser>
          <c:idx val="1"/>
          <c:order val="1"/>
          <c:tx>
            <c:v>Gilbert loss, p_c=30%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'E-model comparison'!$A$15:$A$19</c:f>
              <c:numCache/>
            </c:numRef>
          </c:xVal>
          <c:yVal>
            <c:numRef>
              <c:f>'E-model comparison'!$C$15:$C$19</c:f>
              <c:numCache/>
            </c:numRef>
          </c:yVal>
          <c:smooth val="0"/>
        </c:ser>
        <c:axId val="38514182"/>
        <c:axId val="11083319"/>
      </c:scatterChart>
      <c:valAx>
        <c:axId val="38514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loss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83319"/>
        <c:crosses val="autoZero"/>
        <c:crossBetween val="midCat"/>
        <c:dispUnits/>
      </c:valAx>
      <c:valAx>
        <c:axId val="11083319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141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G.729 quality with and without FEC, T=20 or 40ms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4025"/>
          <c:w val="0.90125"/>
          <c:h val="0.6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'FEC quality'!$B$2</c:f>
              <c:strCache>
                <c:ptCount val="1"/>
                <c:pt idx="0">
                  <c:v>MOS w/o FEC, T=20ms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'FEC quality'!$A$3:$A$6</c:f>
              <c:numCache/>
            </c:numRef>
          </c:xVal>
          <c:yVal>
            <c:numRef>
              <c:f>'FEC quality'!$B$3:$B$6</c:f>
              <c:numCache/>
            </c:numRef>
          </c:yVal>
          <c:smooth val="0"/>
        </c:ser>
        <c:ser>
          <c:idx val="1"/>
          <c:order val="1"/>
          <c:tx>
            <c:strRef>
              <c:f>'FEC quality'!$C$2</c:f>
              <c:strCache>
                <c:ptCount val="1"/>
                <c:pt idx="0">
                  <c:v>MOS w. FEC, T=20ms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'FEC quality'!$A$3:$A$6</c:f>
              <c:numCache/>
            </c:numRef>
          </c:xVal>
          <c:yVal>
            <c:numRef>
              <c:f>'FEC quality'!$C$3:$C$6</c:f>
              <c:numCache/>
            </c:numRef>
          </c:yVal>
          <c:smooth val="0"/>
        </c:ser>
        <c:ser>
          <c:idx val="2"/>
          <c:order val="2"/>
          <c:tx>
            <c:strRef>
              <c:f>'FEC quality'!$D$2</c:f>
              <c:strCache>
                <c:ptCount val="1"/>
                <c:pt idx="0">
                  <c:v>MOS w/o FEC, T=40ms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'FEC quality'!$A$3:$A$6</c:f>
              <c:numCache/>
            </c:numRef>
          </c:xVal>
          <c:yVal>
            <c:numRef>
              <c:f>'FEC quality'!$D$3:$D$6</c:f>
              <c:numCache/>
            </c:numRef>
          </c:yVal>
          <c:smooth val="0"/>
        </c:ser>
        <c:ser>
          <c:idx val="3"/>
          <c:order val="3"/>
          <c:tx>
            <c:strRef>
              <c:f>'FEC quality'!$E$2</c:f>
              <c:strCache>
                <c:ptCount val="1"/>
                <c:pt idx="0">
                  <c:v>MOS w. FEC, T=40ms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'FEC quality'!$A$3:$A$6</c:f>
              <c:numCache/>
            </c:numRef>
          </c:xVal>
          <c:yVal>
            <c:numRef>
              <c:f>'FEC quality'!$E$3:$E$6</c:f>
              <c:numCache/>
            </c:numRef>
          </c:yVal>
          <c:smooth val="0"/>
        </c:ser>
        <c:axId val="32641008"/>
        <c:axId val="25333617"/>
      </c:scatterChart>
      <c:valAx>
        <c:axId val="32641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loss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33617"/>
        <c:crosses val="autoZero"/>
        <c:crossBetween val="midCat"/>
        <c:dispUnits/>
      </c:valAx>
      <c:valAx>
        <c:axId val="25333617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410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2"/>
          <c:y val="0.86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Quality comparison of FEC vs. LBR for G.729 codec, T=30ms, Gilbert loss, p_c=30%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12425"/>
          <c:w val="0.8715"/>
          <c:h val="0.691"/>
        </c:manualLayout>
      </c:layout>
      <c:scatterChart>
        <c:scatterStyle val="lineMarker"/>
        <c:varyColors val="0"/>
        <c:ser>
          <c:idx val="0"/>
          <c:order val="0"/>
          <c:tx>
            <c:strRef>
              <c:f>'FEC vs. LBR'!$B$2</c:f>
              <c:strCache>
                <c:ptCount val="1"/>
                <c:pt idx="0">
                  <c:v>G.729+G.723.1 LBR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'FEC vs. LBR'!$A$3:$A$5</c:f>
              <c:numCache/>
            </c:numRef>
          </c:xVal>
          <c:yVal>
            <c:numRef>
              <c:f>'FEC vs. LBR'!$B$3:$B$5</c:f>
              <c:numCache/>
            </c:numRef>
          </c:yVal>
          <c:smooth val="0"/>
        </c:ser>
        <c:ser>
          <c:idx val="1"/>
          <c:order val="1"/>
          <c:tx>
            <c:strRef>
              <c:f>'FEC vs. LBR'!$C$2</c:f>
              <c:strCache>
                <c:ptCount val="1"/>
                <c:pt idx="0">
                  <c:v>G.729 FEC (2,1)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'FEC vs. LBR'!$A$3:$A$5</c:f>
              <c:numCache/>
            </c:numRef>
          </c:xVal>
          <c:yVal>
            <c:numRef>
              <c:f>'FEC vs. LBR'!$C$3:$C$5</c:f>
              <c:numCache/>
            </c:numRef>
          </c:yVal>
          <c:smooth val="0"/>
        </c:ser>
        <c:axId val="26675962"/>
        <c:axId val="38757067"/>
      </c:scatterChart>
      <c:valAx>
        <c:axId val="26675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loss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57067"/>
        <c:crosses val="autoZero"/>
        <c:crossBetween val="midCat"/>
        <c:dispUnits/>
      </c:valAx>
      <c:valAx>
        <c:axId val="38757067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759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125"/>
          <c:y val="0.92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Quality comparison of FEC vs. LBR for AMR codec, T=20ms, Gilbert loss, p_c=30%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15375"/>
          <c:w val="0.88375"/>
          <c:h val="0.6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'FEC vs. LBR'!$D$2</c:f>
              <c:strCache>
                <c:ptCount val="1"/>
                <c:pt idx="0">
                  <c:v>AMR 12.2+6.7 LBR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'FEC vs. LBR'!$A$3:$A$5</c:f>
              <c:numCache/>
            </c:numRef>
          </c:xVal>
          <c:yVal>
            <c:numRef>
              <c:f>'FEC vs. LBR'!$D$3:$D$5</c:f>
              <c:numCache/>
            </c:numRef>
          </c:yVal>
          <c:smooth val="0"/>
        </c:ser>
        <c:ser>
          <c:idx val="1"/>
          <c:order val="1"/>
          <c:tx>
            <c:strRef>
              <c:f>'FEC vs. LBR'!$E$2</c:f>
              <c:strCache>
                <c:ptCount val="1"/>
                <c:pt idx="0">
                  <c:v>AMR 12.2 FEC (3,2)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'FEC vs. LBR'!$A$3:$A$5</c:f>
              <c:numCache/>
            </c:numRef>
          </c:xVal>
          <c:yVal>
            <c:numRef>
              <c:f>'FEC vs. LBR'!$E$3:$E$5</c:f>
              <c:numCache/>
            </c:numRef>
          </c:yVal>
          <c:smooth val="0"/>
        </c:ser>
        <c:axId val="13269284"/>
        <c:axId val="52314693"/>
      </c:scatterChart>
      <c:valAx>
        <c:axId val="13269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loss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14693"/>
        <c:crosses val="autoZero"/>
        <c:crossBetween val="midCat"/>
        <c:dispUnits/>
      </c:valAx>
      <c:valAx>
        <c:axId val="52314693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2692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55"/>
          <c:y val="0.92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MOS curves based on G.108 E-model standard mappings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4275"/>
          <c:w val="0.9005"/>
          <c:h val="0.64425"/>
        </c:manualLayout>
      </c:layout>
      <c:scatterChart>
        <c:scatterStyle val="lineMarker"/>
        <c:varyColors val="0"/>
        <c:ser>
          <c:idx val="0"/>
          <c:order val="0"/>
          <c:tx>
            <c:v>G.711 T=10ms random loss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'E-model standard curves'!$A$3:$A$11</c:f>
              <c:numCache/>
            </c:numRef>
          </c:xVal>
          <c:yVal>
            <c:numRef>
              <c:f>'E-model standard curves'!$E$3:$E$11</c:f>
              <c:numCache/>
            </c:numRef>
          </c:yVal>
          <c:smooth val="0"/>
        </c:ser>
        <c:ser>
          <c:idx val="1"/>
          <c:order val="1"/>
          <c:tx>
            <c:v>G.711 T=10ms bursty loss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'E-model standard curves'!$A$3:$A$11</c:f>
              <c:numCache/>
            </c:numRef>
          </c:xVal>
          <c:yVal>
            <c:numRef>
              <c:f>'E-model standard curves'!$G$3:$G$11</c:f>
              <c:numCache/>
            </c:numRef>
          </c:yVal>
          <c:smooth val="0"/>
        </c:ser>
        <c:ser>
          <c:idx val="2"/>
          <c:order val="2"/>
          <c:tx>
            <c:v>G.729 T=20ms random loss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'E-model standard curves'!$A$16:$A$24</c:f>
              <c:numCache/>
            </c:numRef>
          </c:xVal>
          <c:yVal>
            <c:numRef>
              <c:f>'E-model standard curves'!$D$16:$D$24</c:f>
              <c:numCache/>
            </c:numRef>
          </c:yVal>
          <c:smooth val="0"/>
        </c:ser>
        <c:axId val="1070190"/>
        <c:axId val="9631711"/>
      </c:scatterChart>
      <c:valAx>
        <c:axId val="1070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loss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31711"/>
        <c:crosses val="autoZero"/>
        <c:crossBetween val="midCat"/>
        <c:dispUnits/>
      </c:valAx>
      <c:valAx>
        <c:axId val="9631711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01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1"/>
          <c:y val="0.85975"/>
          <c:w val="0.94475"/>
          <c:h val="0.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1</xdr:row>
      <xdr:rowOff>28575</xdr:rowOff>
    </xdr:from>
    <xdr:to>
      <xdr:col>10</xdr:col>
      <xdr:colOff>523875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2714625" y="190500"/>
        <a:ext cx="38671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7</xdr:row>
      <xdr:rowOff>85725</xdr:rowOff>
    </xdr:from>
    <xdr:to>
      <xdr:col>3</xdr:col>
      <xdr:colOff>1409700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371475" y="1219200"/>
        <a:ext cx="44291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</xdr:row>
      <xdr:rowOff>19050</xdr:rowOff>
    </xdr:from>
    <xdr:to>
      <xdr:col>3</xdr:col>
      <xdr:colOff>447675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85725" y="990600"/>
        <a:ext cx="32004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590550</xdr:colOff>
      <xdr:row>6</xdr:row>
      <xdr:rowOff>19050</xdr:rowOff>
    </xdr:from>
    <xdr:to>
      <xdr:col>7</xdr:col>
      <xdr:colOff>561975</xdr:colOff>
      <xdr:row>25</xdr:row>
      <xdr:rowOff>9525</xdr:rowOff>
    </xdr:to>
    <xdr:graphicFrame>
      <xdr:nvGraphicFramePr>
        <xdr:cNvPr id="2" name="Chart 2"/>
        <xdr:cNvGraphicFramePr/>
      </xdr:nvGraphicFramePr>
      <xdr:xfrm>
        <a:off x="3429000" y="990600"/>
        <a:ext cx="35242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11</xdr:row>
      <xdr:rowOff>66675</xdr:rowOff>
    </xdr:from>
    <xdr:to>
      <xdr:col>11</xdr:col>
      <xdr:colOff>209550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2990850" y="1847850"/>
        <a:ext cx="43910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C3" sqref="C3:D3"/>
    </sheetView>
  </sheetViews>
  <sheetFormatPr defaultColWidth="9.140625" defaultRowHeight="12.75"/>
  <cols>
    <col min="2" max="2" width="8.57421875" style="0" customWidth="1"/>
  </cols>
  <sheetData>
    <row r="1" ht="12.75">
      <c r="B1" t="s">
        <v>4</v>
      </c>
    </row>
    <row r="2" spans="1:4" ht="12.75">
      <c r="A2" t="s">
        <v>0</v>
      </c>
      <c r="B2" t="s">
        <v>3</v>
      </c>
      <c r="C2" t="s">
        <v>2</v>
      </c>
      <c r="D2" t="s">
        <v>1</v>
      </c>
    </row>
    <row r="3" spans="1:4" ht="12.75">
      <c r="A3" s="1">
        <v>0</v>
      </c>
      <c r="B3">
        <v>11</v>
      </c>
      <c r="C3">
        <f>94.2-B3</f>
        <v>83.2</v>
      </c>
      <c r="D3" s="2">
        <f>1+0.035*C3+0.000007*C3*(C3-60)*(100-C3)</f>
        <v>4.1389962240000004</v>
      </c>
    </row>
    <row r="4" spans="1:4" ht="12.75">
      <c r="A4" s="1">
        <v>0.005</v>
      </c>
      <c r="B4">
        <v>13</v>
      </c>
      <c r="C4">
        <f aca="true" t="shared" si="0" ref="C4:C11">94.2-B4</f>
        <v>81.2</v>
      </c>
      <c r="D4" s="2">
        <f aca="true" t="shared" si="1" ref="D4:D11">1+0.035*C4+0.000007*C4*(C4-60)*(100-C4)</f>
        <v>4.068541504000001</v>
      </c>
    </row>
    <row r="5" spans="1:4" ht="12.75">
      <c r="A5" s="1">
        <v>0.01</v>
      </c>
      <c r="B5">
        <v>15</v>
      </c>
      <c r="C5">
        <f t="shared" si="0"/>
        <v>79.2</v>
      </c>
      <c r="D5" s="2">
        <f t="shared" si="1"/>
        <v>3.993405184</v>
      </c>
    </row>
    <row r="6" spans="1:4" ht="12.75">
      <c r="A6" s="1">
        <v>0.015</v>
      </c>
      <c r="B6">
        <v>17</v>
      </c>
      <c r="C6">
        <f t="shared" si="0"/>
        <v>77.2</v>
      </c>
      <c r="D6" s="2">
        <f t="shared" si="1"/>
        <v>3.9139232640000006</v>
      </c>
    </row>
    <row r="7" spans="1:4" ht="12.75">
      <c r="A7" s="1">
        <v>0.02</v>
      </c>
      <c r="B7">
        <v>19</v>
      </c>
      <c r="C7">
        <f t="shared" si="0"/>
        <v>75.2</v>
      </c>
      <c r="D7" s="2">
        <f t="shared" si="1"/>
        <v>3.8304317440000006</v>
      </c>
    </row>
    <row r="8" spans="1:4" ht="12.75">
      <c r="A8" s="1">
        <v>0.03</v>
      </c>
      <c r="B8">
        <v>23</v>
      </c>
      <c r="C8">
        <f t="shared" si="0"/>
        <v>71.2</v>
      </c>
      <c r="D8" s="2">
        <f t="shared" si="1"/>
        <v>3.6527639040000004</v>
      </c>
    </row>
    <row r="9" spans="1:4" ht="12.75">
      <c r="A9" s="1">
        <v>0.04</v>
      </c>
      <c r="B9">
        <v>26</v>
      </c>
      <c r="C9">
        <f t="shared" si="0"/>
        <v>68.2</v>
      </c>
      <c r="D9" s="2">
        <f t="shared" si="1"/>
        <v>3.5114868240000003</v>
      </c>
    </row>
    <row r="10" spans="1:4" ht="12.75">
      <c r="A10" s="1">
        <v>0.08</v>
      </c>
      <c r="B10">
        <v>36</v>
      </c>
      <c r="C10">
        <f t="shared" si="0"/>
        <v>58.2</v>
      </c>
      <c r="D10" s="2">
        <f t="shared" si="1"/>
        <v>3.006347224</v>
      </c>
    </row>
    <row r="11" spans="1:4" ht="12.75">
      <c r="A11" s="1">
        <v>0.16</v>
      </c>
      <c r="B11">
        <v>49</v>
      </c>
      <c r="C11">
        <f t="shared" si="0"/>
        <v>45.2</v>
      </c>
      <c r="D11" s="2">
        <f t="shared" si="1"/>
        <v>2.3253869440000003</v>
      </c>
    </row>
    <row r="13" ht="12.75">
      <c r="B13" t="s">
        <v>5</v>
      </c>
    </row>
    <row r="14" spans="1:3" ht="12.75">
      <c r="A14" t="s">
        <v>0</v>
      </c>
      <c r="B14" t="s">
        <v>1</v>
      </c>
      <c r="C14" t="s">
        <v>6</v>
      </c>
    </row>
    <row r="15" spans="1:3" ht="12.75">
      <c r="A15" s="3">
        <v>0</v>
      </c>
      <c r="B15">
        <v>4.3</v>
      </c>
      <c r="C15">
        <f>B15-0.16</f>
        <v>4.14</v>
      </c>
    </row>
    <row r="16" spans="1:3" ht="12.75">
      <c r="A16" s="3">
        <v>0.04</v>
      </c>
      <c r="B16">
        <v>3.39</v>
      </c>
      <c r="C16">
        <f>B16-0.16</f>
        <v>3.23</v>
      </c>
    </row>
    <row r="17" spans="1:3" ht="12.75">
      <c r="A17" s="3">
        <v>0.08</v>
      </c>
      <c r="B17">
        <v>2.86</v>
      </c>
      <c r="C17">
        <f>B17-0.16</f>
        <v>2.6999999999999997</v>
      </c>
    </row>
    <row r="18" spans="1:3" ht="12.75">
      <c r="A18" s="3">
        <v>0.12</v>
      </c>
      <c r="B18">
        <v>2.28</v>
      </c>
      <c r="C18">
        <f>B18-0.16</f>
        <v>2.1199999999999997</v>
      </c>
    </row>
    <row r="19" spans="1:3" ht="12.75">
      <c r="A19" s="3">
        <v>0.16</v>
      </c>
      <c r="B19">
        <v>2.1</v>
      </c>
      <c r="C19">
        <f>B19-0.16</f>
        <v>1.9400000000000002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E11" sqref="E11"/>
    </sheetView>
  </sheetViews>
  <sheetFormatPr defaultColWidth="9.140625" defaultRowHeight="12.75"/>
  <cols>
    <col min="2" max="2" width="21.7109375" style="0" customWidth="1"/>
    <col min="3" max="3" width="20.00390625" style="0" customWidth="1"/>
    <col min="4" max="4" width="22.00390625" style="0" customWidth="1"/>
    <col min="5" max="5" width="20.00390625" style="0" customWidth="1"/>
  </cols>
  <sheetData>
    <row r="1" ht="12.75">
      <c r="B1" t="s">
        <v>11</v>
      </c>
    </row>
    <row r="2" spans="1:5" ht="12.75">
      <c r="A2" t="s">
        <v>0</v>
      </c>
      <c r="B2" t="s">
        <v>7</v>
      </c>
      <c r="C2" t="s">
        <v>8</v>
      </c>
      <c r="D2" t="s">
        <v>9</v>
      </c>
      <c r="E2" t="s">
        <v>10</v>
      </c>
    </row>
    <row r="3" spans="1:5" ht="12.75">
      <c r="A3" s="3">
        <v>0.04</v>
      </c>
      <c r="B3">
        <v>3.39</v>
      </c>
      <c r="C3">
        <v>3.58</v>
      </c>
      <c r="D3">
        <v>3.63</v>
      </c>
      <c r="E3">
        <v>4.1</v>
      </c>
    </row>
    <row r="4" spans="1:5" ht="12.75">
      <c r="A4" s="3">
        <v>0.08</v>
      </c>
      <c r="B4">
        <v>2.86</v>
      </c>
      <c r="C4">
        <v>3.18</v>
      </c>
      <c r="D4">
        <v>2.83</v>
      </c>
      <c r="E4">
        <v>3.79</v>
      </c>
    </row>
    <row r="5" spans="1:5" ht="12.75">
      <c r="A5" s="3">
        <v>0.12</v>
      </c>
      <c r="B5">
        <v>2.28</v>
      </c>
      <c r="C5">
        <v>2.85</v>
      </c>
      <c r="D5">
        <v>2.31</v>
      </c>
      <c r="E5">
        <v>3.39</v>
      </c>
    </row>
    <row r="6" spans="1:5" ht="12.75">
      <c r="A6" s="3">
        <v>0.16</v>
      </c>
      <c r="B6">
        <v>2.1</v>
      </c>
      <c r="C6">
        <v>2.79</v>
      </c>
      <c r="D6">
        <v>2.12</v>
      </c>
      <c r="E6">
        <v>3.41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G4" sqref="G4"/>
    </sheetView>
  </sheetViews>
  <sheetFormatPr defaultColWidth="9.140625" defaultRowHeight="12.75"/>
  <cols>
    <col min="2" max="2" width="18.421875" style="0" customWidth="1"/>
    <col min="3" max="3" width="15.00390625" style="0" customWidth="1"/>
    <col min="4" max="4" width="17.28125" style="0" customWidth="1"/>
    <col min="5" max="5" width="17.7109375" style="0" customWidth="1"/>
  </cols>
  <sheetData>
    <row r="1" spans="2:4" ht="12.75">
      <c r="B1" t="s">
        <v>16</v>
      </c>
      <c r="D1" t="s">
        <v>17</v>
      </c>
    </row>
    <row r="2" spans="1:5" ht="12.75">
      <c r="A2" t="s">
        <v>0</v>
      </c>
      <c r="B2" t="s">
        <v>13</v>
      </c>
      <c r="C2" t="s">
        <v>14</v>
      </c>
      <c r="D2" t="s">
        <v>12</v>
      </c>
      <c r="E2" t="s">
        <v>15</v>
      </c>
    </row>
    <row r="3" spans="1:5" ht="12.75">
      <c r="A3" s="3">
        <v>0.04</v>
      </c>
      <c r="B3">
        <v>3.355</v>
      </c>
      <c r="C3">
        <v>3.99</v>
      </c>
      <c r="D3">
        <v>3.905</v>
      </c>
      <c r="E3">
        <v>4.013</v>
      </c>
    </row>
    <row r="4" spans="1:5" ht="12.75">
      <c r="A4" s="3">
        <v>0.08</v>
      </c>
      <c r="B4">
        <v>3.05</v>
      </c>
      <c r="C4">
        <v>3.9</v>
      </c>
      <c r="D4">
        <v>3.551</v>
      </c>
      <c r="E4">
        <v>4.026</v>
      </c>
    </row>
    <row r="5" spans="1:5" ht="12.75">
      <c r="A5" s="3">
        <v>0.12</v>
      </c>
      <c r="B5">
        <v>2.325</v>
      </c>
      <c r="C5">
        <v>3.44</v>
      </c>
      <c r="D5">
        <v>3.028</v>
      </c>
      <c r="E5">
        <v>3.244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8">
      <selection activeCell="G3" activeCellId="2" sqref="A3:A11 E3:E11 G3:G11"/>
    </sheetView>
  </sheetViews>
  <sheetFormatPr defaultColWidth="9.140625" defaultRowHeight="12.75"/>
  <cols>
    <col min="2" max="2" width="13.140625" style="0" customWidth="1"/>
    <col min="3" max="3" width="12.140625" style="0" customWidth="1"/>
  </cols>
  <sheetData>
    <row r="1" ht="12.75">
      <c r="B1" t="s">
        <v>19</v>
      </c>
    </row>
    <row r="2" spans="1:7" ht="12.75">
      <c r="A2" t="s">
        <v>0</v>
      </c>
      <c r="B2" t="s">
        <v>20</v>
      </c>
      <c r="C2" t="s">
        <v>18</v>
      </c>
      <c r="D2" t="s">
        <v>2</v>
      </c>
      <c r="E2" t="s">
        <v>1</v>
      </c>
      <c r="F2" t="s">
        <v>2</v>
      </c>
      <c r="G2" t="s">
        <v>1</v>
      </c>
    </row>
    <row r="3" spans="1:7" ht="12.75">
      <c r="A3" s="3">
        <v>0</v>
      </c>
      <c r="B3">
        <v>0</v>
      </c>
      <c r="C3">
        <v>0</v>
      </c>
      <c r="D3">
        <f>94.2-B3</f>
        <v>94.2</v>
      </c>
      <c r="E3" s="2">
        <f>1+0.035*D3+0.000007*D3*(D3-60)*(100-D3)</f>
        <v>4.4277985840000005</v>
      </c>
      <c r="F3">
        <f>94.2-C3</f>
        <v>94.2</v>
      </c>
      <c r="G3" s="2">
        <f>1+0.035*F3+0.000007*F3*(F3-60)*(100-F3)</f>
        <v>4.4277985840000005</v>
      </c>
    </row>
    <row r="4" spans="1:7" ht="12.75">
      <c r="A4" s="3">
        <v>0.01</v>
      </c>
      <c r="B4">
        <v>5</v>
      </c>
      <c r="C4">
        <v>5</v>
      </c>
      <c r="D4">
        <f aca="true" t="shared" si="0" ref="D4:D11">94.2-B4</f>
        <v>89.2</v>
      </c>
      <c r="E4" s="2">
        <f aca="true" t="shared" si="1" ref="E4:E11">1+0.035*D4+0.000007*D4*(D4-60)*(100-D4)</f>
        <v>4.318910784</v>
      </c>
      <c r="F4">
        <f aca="true" t="shared" si="2" ref="F4:F11">94.2-C4</f>
        <v>89.2</v>
      </c>
      <c r="G4" s="2">
        <f aca="true" t="shared" si="3" ref="G4:G11">1+0.035*F4+0.000007*F4*(F4-60)*(100-F4)</f>
        <v>4.318910784</v>
      </c>
    </row>
    <row r="5" spans="1:7" ht="12.75">
      <c r="A5" s="3">
        <v>0.02</v>
      </c>
      <c r="B5">
        <v>7</v>
      </c>
      <c r="C5">
        <v>7</v>
      </c>
      <c r="D5">
        <f t="shared" si="0"/>
        <v>87.2</v>
      </c>
      <c r="E5" s="2">
        <f t="shared" si="1"/>
        <v>4.264516864000001</v>
      </c>
      <c r="F5">
        <f t="shared" si="2"/>
        <v>87.2</v>
      </c>
      <c r="G5" s="2">
        <f t="shared" si="3"/>
        <v>4.264516864000001</v>
      </c>
    </row>
    <row r="6" spans="1:7" ht="12.75">
      <c r="A6" s="3">
        <v>0.03</v>
      </c>
      <c r="B6">
        <v>10</v>
      </c>
      <c r="C6">
        <v>10</v>
      </c>
      <c r="D6">
        <f t="shared" si="0"/>
        <v>84.2</v>
      </c>
      <c r="E6" s="2">
        <f t="shared" si="1"/>
        <v>4.172362984</v>
      </c>
      <c r="F6">
        <f t="shared" si="2"/>
        <v>84.2</v>
      </c>
      <c r="G6" s="2">
        <f t="shared" si="3"/>
        <v>4.172362984</v>
      </c>
    </row>
    <row r="7" spans="1:7" ht="12.75">
      <c r="A7" s="3">
        <v>0.05</v>
      </c>
      <c r="B7">
        <v>15</v>
      </c>
      <c r="C7">
        <v>30</v>
      </c>
      <c r="D7">
        <f t="shared" si="0"/>
        <v>79.2</v>
      </c>
      <c r="E7" s="2">
        <f t="shared" si="1"/>
        <v>3.993405184</v>
      </c>
      <c r="F7">
        <f t="shared" si="2"/>
        <v>64.2</v>
      </c>
      <c r="G7" s="2">
        <f t="shared" si="3"/>
        <v>3.3145717840000004</v>
      </c>
    </row>
    <row r="8" spans="1:7" ht="12.75">
      <c r="A8" s="3">
        <v>0.07</v>
      </c>
      <c r="B8">
        <v>20</v>
      </c>
      <c r="C8">
        <v>35</v>
      </c>
      <c r="D8">
        <f t="shared" si="0"/>
        <v>74.2</v>
      </c>
      <c r="E8" s="2">
        <f t="shared" si="1"/>
        <v>3.7872873840000003</v>
      </c>
      <c r="F8">
        <f t="shared" si="2"/>
        <v>59.2</v>
      </c>
      <c r="G8" s="2">
        <f t="shared" si="3"/>
        <v>3.0584739840000004</v>
      </c>
    </row>
    <row r="9" spans="1:7" ht="12.75">
      <c r="A9" s="3">
        <v>0.1</v>
      </c>
      <c r="B9">
        <v>25</v>
      </c>
      <c r="C9">
        <v>40</v>
      </c>
      <c r="D9">
        <f t="shared" si="0"/>
        <v>69.2</v>
      </c>
      <c r="E9" s="2">
        <f t="shared" si="1"/>
        <v>3.5592595840000003</v>
      </c>
      <c r="F9">
        <f t="shared" si="2"/>
        <v>54.2</v>
      </c>
      <c r="G9" s="2">
        <f t="shared" si="3"/>
        <v>2.7962161840000004</v>
      </c>
    </row>
    <row r="10" spans="1:7" ht="12.75">
      <c r="A10" s="3">
        <v>0.15</v>
      </c>
      <c r="B10">
        <v>35</v>
      </c>
      <c r="C10">
        <v>45</v>
      </c>
      <c r="D10">
        <f t="shared" si="0"/>
        <v>59.2</v>
      </c>
      <c r="E10" s="2">
        <f t="shared" si="1"/>
        <v>3.0584739840000004</v>
      </c>
      <c r="F10">
        <f t="shared" si="2"/>
        <v>49.2</v>
      </c>
      <c r="G10" s="2">
        <f t="shared" si="3"/>
        <v>2.5330483840000007</v>
      </c>
    </row>
    <row r="11" spans="1:7" ht="12.75">
      <c r="A11" s="3">
        <v>0.2</v>
      </c>
      <c r="B11">
        <v>45</v>
      </c>
      <c r="C11">
        <v>50</v>
      </c>
      <c r="D11">
        <f t="shared" si="0"/>
        <v>49.2</v>
      </c>
      <c r="E11" s="2">
        <f t="shared" si="1"/>
        <v>2.5330483840000007</v>
      </c>
      <c r="F11">
        <f t="shared" si="2"/>
        <v>44.2</v>
      </c>
      <c r="G11" s="2">
        <f t="shared" si="3"/>
        <v>2.274220584</v>
      </c>
    </row>
    <row r="14" ht="12.75">
      <c r="B14" t="s">
        <v>4</v>
      </c>
    </row>
    <row r="15" spans="1:4" ht="12.75">
      <c r="A15" t="s">
        <v>0</v>
      </c>
      <c r="B15" t="s">
        <v>3</v>
      </c>
      <c r="C15" t="s">
        <v>2</v>
      </c>
      <c r="D15" t="s">
        <v>1</v>
      </c>
    </row>
    <row r="16" spans="1:4" ht="12.75">
      <c r="A16" s="1">
        <v>0</v>
      </c>
      <c r="B16">
        <v>11</v>
      </c>
      <c r="C16">
        <f>94.2-B16</f>
        <v>83.2</v>
      </c>
      <c r="D16" s="2">
        <f>1+0.035*C16+0.000007*C16*(C16-60)*(100-C16)</f>
        <v>4.1389962240000004</v>
      </c>
    </row>
    <row r="17" spans="1:4" ht="12.75">
      <c r="A17" s="1">
        <v>0.005</v>
      </c>
      <c r="B17">
        <v>13</v>
      </c>
      <c r="C17">
        <f aca="true" t="shared" si="4" ref="C17:C24">94.2-B17</f>
        <v>81.2</v>
      </c>
      <c r="D17" s="2">
        <f aca="true" t="shared" si="5" ref="D17:D24">1+0.035*C17+0.000007*C17*(C17-60)*(100-C17)</f>
        <v>4.068541504000001</v>
      </c>
    </row>
    <row r="18" spans="1:4" ht="12.75">
      <c r="A18" s="1">
        <v>0.01</v>
      </c>
      <c r="B18">
        <v>15</v>
      </c>
      <c r="C18">
        <f t="shared" si="4"/>
        <v>79.2</v>
      </c>
      <c r="D18" s="2">
        <f t="shared" si="5"/>
        <v>3.993405184</v>
      </c>
    </row>
    <row r="19" spans="1:4" ht="12.75">
      <c r="A19" s="1">
        <v>0.015</v>
      </c>
      <c r="B19">
        <v>17</v>
      </c>
      <c r="C19">
        <f t="shared" si="4"/>
        <v>77.2</v>
      </c>
      <c r="D19" s="2">
        <f t="shared" si="5"/>
        <v>3.9139232640000006</v>
      </c>
    </row>
    <row r="20" spans="1:4" ht="12.75">
      <c r="A20" s="1">
        <v>0.02</v>
      </c>
      <c r="B20">
        <v>19</v>
      </c>
      <c r="C20">
        <f t="shared" si="4"/>
        <v>75.2</v>
      </c>
      <c r="D20" s="2">
        <f t="shared" si="5"/>
        <v>3.8304317440000006</v>
      </c>
    </row>
    <row r="21" spans="1:4" ht="12.75">
      <c r="A21" s="1">
        <v>0.03</v>
      </c>
      <c r="B21">
        <v>23</v>
      </c>
      <c r="C21">
        <f t="shared" si="4"/>
        <v>71.2</v>
      </c>
      <c r="D21" s="2">
        <f t="shared" si="5"/>
        <v>3.6527639040000004</v>
      </c>
    </row>
    <row r="22" spans="1:4" ht="12.75">
      <c r="A22" s="1">
        <v>0.04</v>
      </c>
      <c r="B22">
        <v>26</v>
      </c>
      <c r="C22">
        <f t="shared" si="4"/>
        <v>68.2</v>
      </c>
      <c r="D22" s="2">
        <f t="shared" si="5"/>
        <v>3.5114868240000003</v>
      </c>
    </row>
    <row r="23" spans="1:4" ht="12.75">
      <c r="A23" s="1">
        <v>0.08</v>
      </c>
      <c r="B23">
        <v>36</v>
      </c>
      <c r="C23">
        <f t="shared" si="4"/>
        <v>58.2</v>
      </c>
      <c r="D23" s="2">
        <f t="shared" si="5"/>
        <v>3.006347224</v>
      </c>
    </row>
    <row r="24" spans="1:4" ht="12.75">
      <c r="A24" s="1">
        <v>0.16</v>
      </c>
      <c r="B24">
        <v>49</v>
      </c>
      <c r="C24">
        <f t="shared" si="4"/>
        <v>45.2</v>
      </c>
      <c r="D24" s="2">
        <f t="shared" si="5"/>
        <v>2.3253869440000003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Wenyu Jiang</dc:creator>
  <cp:keywords/>
  <dc:description/>
  <cp:lastModifiedBy>Wenyu Jiang</cp:lastModifiedBy>
  <dcterms:created xsi:type="dcterms:W3CDTF">2002-02-14T19:58:53Z</dcterms:created>
  <dcterms:modified xsi:type="dcterms:W3CDTF">2002-02-14T20:52:46Z</dcterms:modified>
  <cp:category/>
  <cp:version/>
  <cp:contentType/>
  <cp:contentStatus/>
</cp:coreProperties>
</file>